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udiumdigitale\Mediendidaktik\04 Förderung\SeLF\SeLF 2019\100 Auschreibung und Auswahl\"/>
    </mc:Choice>
  </mc:AlternateContent>
  <bookViews>
    <workbookView xWindow="480" yWindow="60" windowWidth="9315" windowHeight="7710"/>
  </bookViews>
  <sheets>
    <sheet name="Tabelle1" sheetId="1" r:id="rId1"/>
    <sheet name="Tabelle2" sheetId="2" r:id="rId2"/>
    <sheet name="Tabelle3" sheetId="3" r:id="rId3"/>
  </sheets>
  <definedNames>
    <definedName name="bachelor">Tabelle1!$C$29</definedName>
    <definedName name="master">Tabelle1!$C$31</definedName>
    <definedName name="normal">Tabelle1!$C$27</definedName>
  </definedNames>
  <calcPr calcId="162913"/>
</workbook>
</file>

<file path=xl/calcChain.xml><?xml version="1.0" encoding="utf-8"?>
<calcChain xmlns="http://schemas.openxmlformats.org/spreadsheetml/2006/main">
  <c r="D30" i="1" l="1"/>
  <c r="E30" i="1"/>
  <c r="F30" i="1"/>
  <c r="D32" i="1"/>
  <c r="E32" i="1" s="1"/>
  <c r="F28" i="1"/>
  <c r="E28" i="1"/>
  <c r="D28" i="1"/>
  <c r="F32" i="1" l="1"/>
  <c r="F5" i="1"/>
  <c r="G5" i="1" s="1"/>
  <c r="F4" i="1"/>
  <c r="G4" i="1" s="1"/>
  <c r="F3" i="1"/>
  <c r="D31" i="1" l="1"/>
  <c r="D29" i="1"/>
  <c r="D27" i="1"/>
  <c r="G18" i="1"/>
  <c r="G20" i="1" s="1"/>
  <c r="G12" i="1"/>
  <c r="G11" i="1"/>
  <c r="G10" i="1"/>
  <c r="G14" i="1" l="1"/>
  <c r="G3" i="1"/>
  <c r="G6" i="1" s="1"/>
  <c r="E27" i="1"/>
  <c r="E31" i="1"/>
  <c r="F27" i="1"/>
  <c r="E29" i="1"/>
  <c r="F29" i="1"/>
  <c r="F31" i="1" l="1"/>
</calcChain>
</file>

<file path=xl/sharedStrings.xml><?xml version="1.0" encoding="utf-8"?>
<sst xmlns="http://schemas.openxmlformats.org/spreadsheetml/2006/main" count="66" uniqueCount="52">
  <si>
    <t>Hiwi-Kosten</t>
  </si>
  <si>
    <t>Name</t>
  </si>
  <si>
    <t>Vorname</t>
  </si>
  <si>
    <t>Std/Monat</t>
  </si>
  <si>
    <t>Laufzeit von-bis</t>
  </si>
  <si>
    <t>monatlich</t>
  </si>
  <si>
    <t>gesamt</t>
  </si>
  <si>
    <t>Muster</t>
  </si>
  <si>
    <t>Maria</t>
  </si>
  <si>
    <t>…</t>
  </si>
  <si>
    <t>Summe</t>
  </si>
  <si>
    <t>Spiel</t>
  </si>
  <si>
    <t>Bei</t>
  </si>
  <si>
    <t>Inventargüter</t>
  </si>
  <si>
    <t>Art</t>
  </si>
  <si>
    <t>Gegenstand</t>
  </si>
  <si>
    <t>Hardware</t>
  </si>
  <si>
    <t>Laptop</t>
  </si>
  <si>
    <t>genaue Bezeichnung 
(wenn bereits bekannt)</t>
  </si>
  <si>
    <t>-</t>
  </si>
  <si>
    <t>Kosten (geschätzt)</t>
  </si>
  <si>
    <t>Drucker</t>
  </si>
  <si>
    <t>HPX 9010</t>
  </si>
  <si>
    <t>Software</t>
  </si>
  <si>
    <t>Menge</t>
  </si>
  <si>
    <t>Camtasia</t>
  </si>
  <si>
    <t>Verbrauchgüter</t>
  </si>
  <si>
    <t>Papier</t>
  </si>
  <si>
    <t>Paket Druckerpapier</t>
  </si>
  <si>
    <t>0,5 Jahr</t>
  </si>
  <si>
    <t>1 Jahr</t>
  </si>
  <si>
    <t>normal</t>
  </si>
  <si>
    <t>Stunden sollten immer</t>
  </si>
  <si>
    <t xml:space="preserve">Die Kostensätze enthalten </t>
  </si>
  <si>
    <t>Arbeitgeberabgaben, sind</t>
  </si>
  <si>
    <t>deshalb höher als Löhne.</t>
  </si>
  <si>
    <t>Master/Diplom/</t>
  </si>
  <si>
    <t>Bachelor-Abschluss</t>
  </si>
  <si>
    <t>Magister/SE-Abschluss</t>
  </si>
  <si>
    <t>geplant werden.</t>
  </si>
  <si>
    <t>Meister</t>
  </si>
  <si>
    <t>Heinz</t>
  </si>
  <si>
    <t>01.10.2010-31.12.2019</t>
  </si>
  <si>
    <t>01.05.2020-31.08.2020</t>
  </si>
  <si>
    <t>01.01.2020-30.04.2020</t>
  </si>
  <si>
    <t>(Hiwi "normal" auf 3 Monate)</t>
  </si>
  <si>
    <t>(Hiwi mit Bachelor auf 4 Monate)</t>
  </si>
  <si>
    <t>(mit Masterabschluss auf 4 Monate)</t>
  </si>
  <si>
    <t>ab 01.03.2019</t>
  </si>
  <si>
    <t>ab Minimum 20 Stunden</t>
  </si>
  <si>
    <t>ab 01.02.2020</t>
  </si>
  <si>
    <t>Std.Satz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</si>
</sst>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3" fillId="2" borderId="6" xfId="0" applyFont="1" applyFill="1" applyBorder="1"/>
    <xf numFmtId="44" fontId="0" fillId="2" borderId="0" xfId="1" applyFont="1" applyFill="1" applyBorder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9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4" xfId="0" applyFont="1" applyFill="1" applyBorder="1"/>
    <xf numFmtId="0" fontId="0" fillId="2" borderId="0" xfId="0" applyFill="1"/>
    <xf numFmtId="44" fontId="5" fillId="2" borderId="0" xfId="1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4" fillId="2" borderId="8" xfId="0" applyFont="1" applyFill="1" applyBorder="1"/>
    <xf numFmtId="0" fontId="5" fillId="2" borderId="11" xfId="0" applyFont="1" applyFill="1" applyBorder="1"/>
    <xf numFmtId="44" fontId="5" fillId="2" borderId="11" xfId="1" applyFont="1" applyFill="1" applyBorder="1"/>
    <xf numFmtId="0" fontId="5" fillId="2" borderId="10" xfId="0" applyFont="1" applyFill="1" applyBorder="1"/>
    <xf numFmtId="0" fontId="5" fillId="2" borderId="12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topLeftCell="A11" workbookViewId="0">
      <selection activeCell="F36" sqref="F36"/>
    </sheetView>
  </sheetViews>
  <sheetFormatPr baseColWidth="10" defaultRowHeight="15" x14ac:dyDescent="0.25"/>
  <cols>
    <col min="1" max="1" width="13.140625" bestFit="1" customWidth="1"/>
    <col min="4" max="4" width="21.5703125" customWidth="1"/>
    <col min="5" max="5" width="20.140625" bestFit="1" customWidth="1"/>
    <col min="6" max="6" width="12.5703125" bestFit="1" customWidth="1"/>
    <col min="8" max="8" width="13" customWidth="1"/>
    <col min="10" max="10" width="13.28515625" customWidth="1"/>
  </cols>
  <sheetData>
    <row r="2" spans="1:8" s="3" customFormat="1" ht="14.45" x14ac:dyDescent="0.3">
      <c r="A2" s="3" t="s">
        <v>0</v>
      </c>
      <c r="B2" s="3" t="s">
        <v>1</v>
      </c>
      <c r="C2" s="3" t="s">
        <v>2</v>
      </c>
      <c r="D2" s="23" t="s">
        <v>3</v>
      </c>
      <c r="E2" s="3" t="s">
        <v>4</v>
      </c>
      <c r="F2" s="22" t="s">
        <v>5</v>
      </c>
      <c r="G2" s="23" t="s">
        <v>6</v>
      </c>
    </row>
    <row r="3" spans="1:8" ht="14.45" x14ac:dyDescent="0.3">
      <c r="B3" t="s">
        <v>7</v>
      </c>
      <c r="C3" t="s">
        <v>8</v>
      </c>
      <c r="D3">
        <v>40</v>
      </c>
      <c r="E3" t="s">
        <v>42</v>
      </c>
      <c r="F3" s="1">
        <f>D3*normal</f>
        <v>530</v>
      </c>
      <c r="G3" s="1">
        <f>F3*3</f>
        <v>1590</v>
      </c>
      <c r="H3" t="s">
        <v>45</v>
      </c>
    </row>
    <row r="4" spans="1:8" ht="14.45" x14ac:dyDescent="0.3">
      <c r="B4" t="s">
        <v>11</v>
      </c>
      <c r="C4" t="s">
        <v>12</v>
      </c>
      <c r="D4">
        <v>40</v>
      </c>
      <c r="E4" t="s">
        <v>44</v>
      </c>
      <c r="F4" s="1">
        <f>D4*bachelor</f>
        <v>614</v>
      </c>
      <c r="G4" s="2">
        <f>F4*4</f>
        <v>2456</v>
      </c>
      <c r="H4" t="s">
        <v>46</v>
      </c>
    </row>
    <row r="5" spans="1:8" x14ac:dyDescent="0.25">
      <c r="B5" t="s">
        <v>40</v>
      </c>
      <c r="C5" t="s">
        <v>41</v>
      </c>
      <c r="D5">
        <v>40</v>
      </c>
      <c r="E5" t="s">
        <v>43</v>
      </c>
      <c r="F5" s="1">
        <f>D5*master</f>
        <v>820</v>
      </c>
      <c r="G5" s="2">
        <f>F5*4</f>
        <v>3280</v>
      </c>
      <c r="H5" t="s">
        <v>47</v>
      </c>
    </row>
    <row r="6" spans="1:8" ht="14.45" x14ac:dyDescent="0.3">
      <c r="A6" s="3" t="s">
        <v>10</v>
      </c>
      <c r="G6" s="5">
        <f>SUM(G3:G5)</f>
        <v>7326</v>
      </c>
    </row>
    <row r="9" spans="1:8" s="3" customFormat="1" ht="34.5" customHeight="1" x14ac:dyDescent="0.25">
      <c r="A9" s="3" t="s">
        <v>13</v>
      </c>
      <c r="B9" s="3" t="s">
        <v>14</v>
      </c>
      <c r="C9" s="3" t="s">
        <v>15</v>
      </c>
      <c r="D9" s="4" t="s">
        <v>18</v>
      </c>
      <c r="E9" s="23" t="s">
        <v>20</v>
      </c>
      <c r="F9" s="22" t="s">
        <v>24</v>
      </c>
      <c r="G9" s="23" t="s">
        <v>6</v>
      </c>
    </row>
    <row r="10" spans="1:8" ht="14.45" x14ac:dyDescent="0.3">
      <c r="B10" t="s">
        <v>16</v>
      </c>
      <c r="C10" t="s">
        <v>17</v>
      </c>
      <c r="D10" t="s">
        <v>19</v>
      </c>
      <c r="E10" s="1">
        <v>800</v>
      </c>
      <c r="F10" s="14">
        <v>1</v>
      </c>
      <c r="G10" s="2">
        <f>E10*F10</f>
        <v>800</v>
      </c>
    </row>
    <row r="11" spans="1:8" ht="14.45" x14ac:dyDescent="0.3">
      <c r="B11" t="s">
        <v>16</v>
      </c>
      <c r="C11" t="s">
        <v>21</v>
      </c>
      <c r="D11" t="s">
        <v>22</v>
      </c>
      <c r="E11" s="1">
        <v>650</v>
      </c>
      <c r="F11" s="14">
        <v>1</v>
      </c>
      <c r="G11" s="2">
        <f>F11*E11</f>
        <v>650</v>
      </c>
    </row>
    <row r="12" spans="1:8" ht="14.45" x14ac:dyDescent="0.3">
      <c r="B12" t="s">
        <v>23</v>
      </c>
      <c r="C12" t="s">
        <v>25</v>
      </c>
      <c r="E12" s="1">
        <v>99</v>
      </c>
      <c r="F12" s="14">
        <v>3</v>
      </c>
      <c r="G12" s="2">
        <f>F12*E12</f>
        <v>297</v>
      </c>
    </row>
    <row r="13" spans="1:8" x14ac:dyDescent="0.25">
      <c r="B13" t="s">
        <v>9</v>
      </c>
    </row>
    <row r="14" spans="1:8" ht="14.45" x14ac:dyDescent="0.3">
      <c r="A14" s="3" t="s">
        <v>10</v>
      </c>
      <c r="G14" s="5">
        <f>SUM(G10:G13)</f>
        <v>1747</v>
      </c>
    </row>
    <row r="17" spans="1:10" ht="45" x14ac:dyDescent="0.25">
      <c r="A17" s="3" t="s">
        <v>26</v>
      </c>
      <c r="B17" s="3" t="s">
        <v>14</v>
      </c>
      <c r="C17" s="3" t="s">
        <v>15</v>
      </c>
      <c r="D17" s="4" t="s">
        <v>18</v>
      </c>
      <c r="E17" s="23" t="s">
        <v>20</v>
      </c>
      <c r="F17" s="22" t="s">
        <v>24</v>
      </c>
      <c r="G17" s="23" t="s">
        <v>6</v>
      </c>
    </row>
    <row r="18" spans="1:10" ht="14.45" x14ac:dyDescent="0.3">
      <c r="B18" t="s">
        <v>27</v>
      </c>
      <c r="C18" t="s">
        <v>28</v>
      </c>
      <c r="E18" s="1">
        <v>20</v>
      </c>
      <c r="F18" s="14">
        <v>2</v>
      </c>
      <c r="G18" s="2">
        <f>E18*F18</f>
        <v>40</v>
      </c>
    </row>
    <row r="19" spans="1:10" x14ac:dyDescent="0.25">
      <c r="B19" t="s">
        <v>9</v>
      </c>
    </row>
    <row r="20" spans="1:10" ht="14.45" x14ac:dyDescent="0.3">
      <c r="A20" s="3" t="s">
        <v>10</v>
      </c>
      <c r="G20" s="5">
        <f>SUM(G18:G19)</f>
        <v>40</v>
      </c>
    </row>
    <row r="22" spans="1:10" thickBot="1" x14ac:dyDescent="0.35"/>
    <row r="23" spans="1:10" ht="14.45" x14ac:dyDescent="0.3">
      <c r="A23" s="6"/>
      <c r="B23" s="7"/>
      <c r="C23" s="7"/>
      <c r="D23" s="7"/>
      <c r="E23" s="7"/>
      <c r="F23" s="7"/>
      <c r="G23" s="8"/>
      <c r="I23" s="16" t="s">
        <v>32</v>
      </c>
      <c r="J23" s="17"/>
    </row>
    <row r="24" spans="1:10" ht="15.75" thickBot="1" x14ac:dyDescent="0.3">
      <c r="A24" s="24" t="s">
        <v>48</v>
      </c>
      <c r="B24" s="10"/>
      <c r="C24" s="10"/>
      <c r="D24" s="15" t="s">
        <v>3</v>
      </c>
      <c r="E24" s="15" t="s">
        <v>29</v>
      </c>
      <c r="F24" s="15" t="s">
        <v>30</v>
      </c>
      <c r="G24" s="11"/>
      <c r="I24" s="18" t="s">
        <v>49</v>
      </c>
      <c r="J24" s="19"/>
    </row>
    <row r="25" spans="1:10" ht="15.75" thickBot="1" x14ac:dyDescent="0.3">
      <c r="A25" s="24"/>
      <c r="B25" s="10"/>
      <c r="C25" s="10"/>
      <c r="D25" s="12">
        <v>40</v>
      </c>
      <c r="E25" s="15"/>
      <c r="F25" s="15"/>
      <c r="G25" s="11"/>
      <c r="I25" s="18" t="s">
        <v>39</v>
      </c>
      <c r="J25" s="19"/>
    </row>
    <row r="26" spans="1:10" x14ac:dyDescent="0.25">
      <c r="A26" s="9"/>
      <c r="B26" s="10"/>
      <c r="C26" s="15" t="s">
        <v>51</v>
      </c>
      <c r="D26" s="25"/>
      <c r="E26" s="10"/>
      <c r="F26" s="10"/>
      <c r="G26" s="11"/>
      <c r="I26" s="18"/>
      <c r="J26" s="19"/>
    </row>
    <row r="27" spans="1:10" x14ac:dyDescent="0.25">
      <c r="A27" s="24" t="s">
        <v>31</v>
      </c>
      <c r="B27" s="10"/>
      <c r="C27" s="13">
        <v>13.25</v>
      </c>
      <c r="D27" s="13">
        <f>$C27*D$25</f>
        <v>530</v>
      </c>
      <c r="E27" s="13">
        <f t="shared" ref="E27:E32" si="0">D27*6</f>
        <v>3180</v>
      </c>
      <c r="F27" s="13">
        <f t="shared" ref="F27:F32" si="1">D27*12</f>
        <v>6360</v>
      </c>
      <c r="G27" s="11"/>
      <c r="I27" s="18"/>
      <c r="J27" s="19"/>
    </row>
    <row r="28" spans="1:10" x14ac:dyDescent="0.25">
      <c r="A28" s="30" t="s">
        <v>50</v>
      </c>
      <c r="B28" s="30"/>
      <c r="C28" s="31">
        <v>13.7</v>
      </c>
      <c r="D28" s="31">
        <f>$C28*D$25</f>
        <v>548</v>
      </c>
      <c r="E28" s="31">
        <f t="shared" si="0"/>
        <v>3288</v>
      </c>
      <c r="F28" s="31">
        <f t="shared" si="1"/>
        <v>6576</v>
      </c>
      <c r="G28" s="32"/>
      <c r="I28" s="18"/>
      <c r="J28" s="19"/>
    </row>
    <row r="29" spans="1:10" x14ac:dyDescent="0.25">
      <c r="A29" s="24" t="s">
        <v>37</v>
      </c>
      <c r="B29" s="10"/>
      <c r="C29" s="13">
        <v>15.35</v>
      </c>
      <c r="D29" s="13">
        <f>$C29*D$25</f>
        <v>614</v>
      </c>
      <c r="E29" s="13">
        <f t="shared" si="0"/>
        <v>3684</v>
      </c>
      <c r="F29" s="13">
        <f t="shared" si="1"/>
        <v>7368</v>
      </c>
      <c r="G29" s="11"/>
      <c r="I29" s="18" t="s">
        <v>33</v>
      </c>
      <c r="J29" s="19"/>
    </row>
    <row r="30" spans="1:10" x14ac:dyDescent="0.25">
      <c r="A30" s="33" t="s">
        <v>50</v>
      </c>
      <c r="B30" s="30"/>
      <c r="C30" s="31">
        <v>15.8</v>
      </c>
      <c r="D30" s="31">
        <f>$C30*D$25</f>
        <v>632</v>
      </c>
      <c r="E30" s="31">
        <f t="shared" ref="E30" si="2">D30*6</f>
        <v>3792</v>
      </c>
      <c r="F30" s="31">
        <f t="shared" ref="F30" si="3">D30*12</f>
        <v>7584</v>
      </c>
      <c r="G30" s="32"/>
      <c r="I30" s="18"/>
      <c r="J30" s="19"/>
    </row>
    <row r="31" spans="1:10" x14ac:dyDescent="0.25">
      <c r="A31" s="24" t="s">
        <v>36</v>
      </c>
      <c r="B31" s="10"/>
      <c r="C31" s="13">
        <v>20.5</v>
      </c>
      <c r="D31" s="13">
        <f>$C31*D$25</f>
        <v>820</v>
      </c>
      <c r="E31" s="13">
        <f t="shared" si="0"/>
        <v>4920</v>
      </c>
      <c r="F31" s="13">
        <f t="shared" si="1"/>
        <v>9840</v>
      </c>
      <c r="G31" s="11"/>
      <c r="I31" s="18" t="s">
        <v>34</v>
      </c>
      <c r="J31" s="19"/>
    </row>
    <row r="32" spans="1:10" x14ac:dyDescent="0.25">
      <c r="A32" s="24" t="s">
        <v>38</v>
      </c>
      <c r="B32" s="10"/>
      <c r="C32" s="26">
        <v>21.15</v>
      </c>
      <c r="D32" s="26">
        <f>$C32*D$25</f>
        <v>846</v>
      </c>
      <c r="E32" s="26">
        <f t="shared" si="0"/>
        <v>5076</v>
      </c>
      <c r="F32" s="26">
        <f t="shared" si="1"/>
        <v>10152</v>
      </c>
      <c r="G32" s="11"/>
      <c r="I32" s="18"/>
      <c r="J32" s="19"/>
    </row>
    <row r="33" spans="1:10" ht="15.75" thickBot="1" x14ac:dyDescent="0.3">
      <c r="A33" s="29" t="s">
        <v>50</v>
      </c>
      <c r="B33" s="27"/>
      <c r="C33" s="27"/>
      <c r="D33" s="27"/>
      <c r="E33" s="27"/>
      <c r="F33" s="27"/>
      <c r="G33" s="28"/>
      <c r="I33" s="20" t="s">
        <v>35</v>
      </c>
      <c r="J33" s="21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&amp;LAnlage 2: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bachelor</vt:lpstr>
      <vt:lpstr>master</vt:lpstr>
      <vt:lpstr>normal</vt:lpstr>
    </vt:vector>
  </TitlesOfParts>
  <Company>studiumdigitale - Goethe-Universität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studiumdigitale@kneipix.gdv.informatik.uni-frankfurt.de</dc:creator>
  <cp:lastModifiedBy>Ralph Müller</cp:lastModifiedBy>
  <cp:lastPrinted>2019-01-30T10:01:12Z</cp:lastPrinted>
  <dcterms:created xsi:type="dcterms:W3CDTF">2010-08-04T10:06:16Z</dcterms:created>
  <dcterms:modified xsi:type="dcterms:W3CDTF">2019-06-17T13:13:14Z</dcterms:modified>
</cp:coreProperties>
</file>